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36" windowWidth="15480" windowHeight="9588" activeTab="0"/>
  </bookViews>
  <sheets>
    <sheet name="國民中學" sheetId="1" r:id="rId1"/>
    <sheet name="國民小學" sheetId="2" r:id="rId2"/>
  </sheets>
  <definedNames>
    <definedName name="_xlnm.Print_Titles" localSheetId="1">'國民小學'!$1:$2</definedName>
  </definedNames>
  <calcPr fullCalcOnLoad="1"/>
</workbook>
</file>

<file path=xl/sharedStrings.xml><?xml version="1.0" encoding="utf-8"?>
<sst xmlns="http://schemas.openxmlformats.org/spreadsheetml/2006/main" count="156" uniqueCount="148">
  <si>
    <t>編號</t>
  </si>
  <si>
    <t>校名</t>
  </si>
  <si>
    <r>
      <t xml:space="preserve">核定金額
</t>
    </r>
    <r>
      <rPr>
        <sz val="8"/>
        <rFont val="標楷體"/>
        <family val="4"/>
      </rPr>
      <t>（每名2000元）</t>
    </r>
  </si>
  <si>
    <t>美崙國中</t>
  </si>
  <si>
    <t>花崗國中</t>
  </si>
  <si>
    <t>國風國中</t>
  </si>
  <si>
    <t>自強國中</t>
  </si>
  <si>
    <t>秀林國中</t>
  </si>
  <si>
    <t>新城國中</t>
  </si>
  <si>
    <t>宜昌國中</t>
  </si>
  <si>
    <t>化仁國中</t>
  </si>
  <si>
    <t>吉安國中</t>
  </si>
  <si>
    <t>平和國中</t>
  </si>
  <si>
    <t>壽豐國中</t>
  </si>
  <si>
    <t>鳳林國中</t>
  </si>
  <si>
    <t>萬榮國中</t>
  </si>
  <si>
    <t>光復國中</t>
  </si>
  <si>
    <t>富源國中</t>
  </si>
  <si>
    <t>瑞穗國中</t>
  </si>
  <si>
    <t>三民國中</t>
  </si>
  <si>
    <t>玉里國中</t>
  </si>
  <si>
    <t>玉東國中</t>
  </si>
  <si>
    <t>富北國中</t>
  </si>
  <si>
    <t>富里國中</t>
  </si>
  <si>
    <t>豐濱國中</t>
  </si>
  <si>
    <t>東里國中</t>
  </si>
  <si>
    <t>慈濟附中</t>
  </si>
  <si>
    <t>海星國中</t>
  </si>
  <si>
    <t>核定名額</t>
  </si>
  <si>
    <t>校名</t>
  </si>
  <si>
    <t>學生數</t>
  </si>
  <si>
    <t>核定名額</t>
  </si>
  <si>
    <t>核定金額
（每名1000元）</t>
  </si>
  <si>
    <t>明禮國小</t>
  </si>
  <si>
    <t>新社國小</t>
  </si>
  <si>
    <t>明義國小</t>
  </si>
  <si>
    <t>玉里國小</t>
  </si>
  <si>
    <t>明廉國小</t>
  </si>
  <si>
    <t>源城國小</t>
  </si>
  <si>
    <t>明恥國小</t>
  </si>
  <si>
    <t>樂合國小</t>
  </si>
  <si>
    <t>中正國小</t>
  </si>
  <si>
    <t>觀音國小</t>
  </si>
  <si>
    <t>信義國小</t>
  </si>
  <si>
    <t>三民國小</t>
  </si>
  <si>
    <t>復興國小</t>
  </si>
  <si>
    <t>春日國小</t>
  </si>
  <si>
    <t>中華國小</t>
  </si>
  <si>
    <t>德武國小</t>
  </si>
  <si>
    <t>忠孝國小</t>
  </si>
  <si>
    <t>中城國小</t>
  </si>
  <si>
    <t>北濱國小</t>
  </si>
  <si>
    <t>長良國小</t>
  </si>
  <si>
    <t>鑄強國小</t>
  </si>
  <si>
    <t>大禹國小</t>
  </si>
  <si>
    <t>國福國小</t>
  </si>
  <si>
    <t>松浦國小</t>
  </si>
  <si>
    <t>新城國小</t>
  </si>
  <si>
    <t>高寮國小</t>
  </si>
  <si>
    <t>北埔國小</t>
  </si>
  <si>
    <t>富里國小</t>
  </si>
  <si>
    <t>康樂國小</t>
  </si>
  <si>
    <t>萬寧國小</t>
  </si>
  <si>
    <t>嘉里國小</t>
  </si>
  <si>
    <t>永豐國小</t>
  </si>
  <si>
    <t>吉安國小</t>
  </si>
  <si>
    <t>學田國小</t>
  </si>
  <si>
    <t>宜昌國小</t>
  </si>
  <si>
    <t>東竹國小</t>
  </si>
  <si>
    <t>北昌國小</t>
  </si>
  <si>
    <t>東里國小</t>
  </si>
  <si>
    <t>光華國小</t>
  </si>
  <si>
    <t>明里國小</t>
  </si>
  <si>
    <t>稻香國小</t>
  </si>
  <si>
    <t>吳江國小</t>
  </si>
  <si>
    <t>南華國小</t>
  </si>
  <si>
    <t>秀林國小</t>
  </si>
  <si>
    <t>化仁國小</t>
  </si>
  <si>
    <t>富世國小</t>
  </si>
  <si>
    <t>太昌國小</t>
  </si>
  <si>
    <t>崇德國小</t>
  </si>
  <si>
    <t>平和國小</t>
  </si>
  <si>
    <t>和平國小</t>
  </si>
  <si>
    <t>壽豐國小</t>
  </si>
  <si>
    <t>景美國小</t>
  </si>
  <si>
    <t>豐山國小</t>
  </si>
  <si>
    <t>三棧國小</t>
  </si>
  <si>
    <t>豐裡國小</t>
  </si>
  <si>
    <t>佳民國小</t>
  </si>
  <si>
    <t>志學國小</t>
  </si>
  <si>
    <t>銅門國小</t>
  </si>
  <si>
    <t>月眉國小</t>
  </si>
  <si>
    <t>水源國小</t>
  </si>
  <si>
    <t>水璉國小</t>
  </si>
  <si>
    <t>銅蘭國小</t>
  </si>
  <si>
    <t>溪口國小</t>
  </si>
  <si>
    <t>文蘭國小</t>
  </si>
  <si>
    <t>鳳林國小</t>
  </si>
  <si>
    <t>萬榮國小</t>
  </si>
  <si>
    <t>大榮國小</t>
  </si>
  <si>
    <t>明利國小</t>
  </si>
  <si>
    <t>林榮國小</t>
  </si>
  <si>
    <t>見晴國小</t>
  </si>
  <si>
    <t>長橋國小</t>
  </si>
  <si>
    <t>馬遠國小</t>
  </si>
  <si>
    <t>北林國小</t>
  </si>
  <si>
    <t>西林國小</t>
  </si>
  <si>
    <t>鳳仁國小</t>
  </si>
  <si>
    <t>紅葉國小</t>
  </si>
  <si>
    <t>光復國小</t>
  </si>
  <si>
    <t>卓溪國小</t>
  </si>
  <si>
    <t>太巴塱國小</t>
  </si>
  <si>
    <t>崙山國小</t>
  </si>
  <si>
    <t>立山國小</t>
  </si>
  <si>
    <t>大進國小</t>
  </si>
  <si>
    <t>太平國小</t>
  </si>
  <si>
    <t>瑞穗國小</t>
  </si>
  <si>
    <t>卓清國小</t>
  </si>
  <si>
    <t>瑞北國小</t>
  </si>
  <si>
    <t>卓樂國小</t>
  </si>
  <si>
    <t>瑞美國小</t>
  </si>
  <si>
    <t>古風國小</t>
  </si>
  <si>
    <t>鶴岡國小</t>
  </si>
  <si>
    <t>卓楓國小</t>
  </si>
  <si>
    <t>舞鶴國小</t>
  </si>
  <si>
    <t>西富國小</t>
  </si>
  <si>
    <t>奇美國小</t>
  </si>
  <si>
    <t>大興國小</t>
  </si>
  <si>
    <t>富源國小</t>
  </si>
  <si>
    <t>西寶國小</t>
  </si>
  <si>
    <t>豐濱國小</t>
  </si>
  <si>
    <t>中原國小</t>
  </si>
  <si>
    <t>港口國小</t>
  </si>
  <si>
    <t>華大附小</t>
  </si>
  <si>
    <t>靜浦國小</t>
  </si>
  <si>
    <t>海星國小</t>
  </si>
  <si>
    <t>慈濟實小</t>
  </si>
  <si>
    <t xml:space="preserve"> </t>
  </si>
  <si>
    <t>小計</t>
  </si>
  <si>
    <t>總計</t>
  </si>
  <si>
    <t>合      計</t>
  </si>
  <si>
    <t>學生數</t>
  </si>
  <si>
    <t>各校學生數比例
(註2)</t>
  </si>
  <si>
    <r>
      <t>各校學生數比例</t>
    </r>
    <r>
      <rPr>
        <sz val="12"/>
        <rFont val="標楷體"/>
        <family val="4"/>
      </rPr>
      <t>(註2)</t>
    </r>
  </si>
  <si>
    <t>註:1.本縣縣立國小部分以各校比例核配名額，但因部分學校學生數過少，未及1名者以1名核配。
   2.國小獎學金名額共200名，各校學生數比例=(學生數/學生總數)x200。
   3.因考量華大附小及私立國小家長能力，故先以縣立國小比例核撥後，再視剩餘名額調整3校核撥比例。</t>
  </si>
  <si>
    <t>註:
1.本縣縣立國中部分以各校比例核配名額，但因部分學校學生數過少，未及
  1名者以1名核配。
2.國中獎學金名額共50名，各校學生數比例=(學生數/學生總數)x50。
3.慈濟附中部分因考量家長能力，故調降其比例(慈濟附中102至106學年度
  均無符合申請資格之學生)。</t>
  </si>
  <si>
    <t>花蓮縣國民小學107學年度清寒優秀學生獎學金名額暨金額核配一覽表</t>
  </si>
  <si>
    <t>花蓮縣國民中學107學年度清寒優秀學生獎學金名額暨金額核配一覽表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</si>
</sst>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0_);[Red]\(0\)"/>
    <numFmt numFmtId="179" formatCode="0.000%"/>
    <numFmt numFmtId="180" formatCode="0.00_);[Red]\(0.00\)"/>
    <numFmt numFmtId="181" formatCode="0.00_ "/>
    <numFmt numFmtId="182" formatCode="m&quot;月&quot;d&quot;日&quot;"/>
    <numFmt numFmtId="183" formatCode="0.0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color indexed="8"/>
      <name val="標楷體"/>
      <family val="4"/>
    </font>
    <font>
      <sz val="15"/>
      <name val="標楷體"/>
      <family val="4"/>
    </font>
    <font>
      <sz val="15"/>
      <name val="新細明體"/>
      <family val="1"/>
    </font>
    <font>
      <sz val="1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9" fillId="0" borderId="0" xfId="33" applyNumberFormat="1" applyFont="1" applyFill="1" applyBorder="1" applyAlignment="1">
      <alignment horizontal="center" vertical="center"/>
    </xf>
    <xf numFmtId="176" fontId="9" fillId="0" borderId="0" xfId="33" applyNumberFormat="1" applyFont="1" applyFill="1" applyAlignment="1">
      <alignment horizontal="right" vertic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right" vertical="center"/>
    </xf>
    <xf numFmtId="9" fontId="8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177" fontId="4" fillId="0" borderId="13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77" fontId="6" fillId="0" borderId="11" xfId="33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6" fontId="13" fillId="0" borderId="15" xfId="33" applyNumberFormat="1" applyFont="1" applyFill="1" applyBorder="1" applyAlignment="1">
      <alignment horizontal="center" vertical="center" wrapText="1"/>
    </xf>
    <xf numFmtId="180" fontId="13" fillId="0" borderId="15" xfId="33" applyNumberFormat="1" applyFont="1" applyFill="1" applyBorder="1" applyAlignment="1">
      <alignment horizontal="center" vertical="center" wrapText="1"/>
    </xf>
    <xf numFmtId="177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7.875" style="7" customWidth="1"/>
    <col min="2" max="2" width="16.125" style="7" customWidth="1"/>
    <col min="3" max="3" width="13.625" style="8" customWidth="1"/>
    <col min="4" max="4" width="21.25390625" style="15" customWidth="1"/>
    <col min="5" max="5" width="12.25390625" style="18" customWidth="1"/>
    <col min="6" max="6" width="18.75390625" style="9" customWidth="1"/>
  </cols>
  <sheetData>
    <row r="1" spans="1:6" ht="21">
      <c r="A1" s="43" t="s">
        <v>147</v>
      </c>
      <c r="B1" s="44"/>
      <c r="C1" s="44"/>
      <c r="D1" s="44"/>
      <c r="E1" s="44"/>
      <c r="F1" s="44"/>
    </row>
    <row r="2" spans="1:6" ht="39">
      <c r="A2" s="1" t="s">
        <v>0</v>
      </c>
      <c r="B2" s="2" t="s">
        <v>1</v>
      </c>
      <c r="C2" s="41" t="s">
        <v>141</v>
      </c>
      <c r="D2" s="13" t="s">
        <v>142</v>
      </c>
      <c r="E2" s="16" t="s">
        <v>28</v>
      </c>
      <c r="F2" s="3" t="s">
        <v>2</v>
      </c>
    </row>
    <row r="3" spans="1:6" ht="19.5">
      <c r="A3" s="1">
        <v>1</v>
      </c>
      <c r="B3" s="4" t="s">
        <v>3</v>
      </c>
      <c r="C3" s="5">
        <v>403</v>
      </c>
      <c r="D3" s="42">
        <f>C3/8342*0.5</f>
        <v>0.024154878925917046</v>
      </c>
      <c r="E3" s="17">
        <v>2</v>
      </c>
      <c r="F3" s="6">
        <f>E3*2000</f>
        <v>4000</v>
      </c>
    </row>
    <row r="4" spans="1:6" ht="19.5">
      <c r="A4" s="1">
        <f>A3+1</f>
        <v>2</v>
      </c>
      <c r="B4" s="4" t="s">
        <v>4</v>
      </c>
      <c r="C4" s="5">
        <v>1140</v>
      </c>
      <c r="D4" s="42">
        <f aca="true" t="shared" si="0" ref="D4:D27">C4/8342*0.5</f>
        <v>0.06832893790457924</v>
      </c>
      <c r="E4" s="17">
        <v>7</v>
      </c>
      <c r="F4" s="6">
        <f aca="true" t="shared" si="1" ref="F4:F27">E4*2000</f>
        <v>14000</v>
      </c>
    </row>
    <row r="5" spans="1:6" ht="19.5">
      <c r="A5" s="1">
        <f aca="true" t="shared" si="2" ref="A5:A27">A4+1</f>
        <v>3</v>
      </c>
      <c r="B5" s="4" t="s">
        <v>5</v>
      </c>
      <c r="C5" s="5">
        <v>1418</v>
      </c>
      <c r="D5" s="42">
        <f t="shared" si="0"/>
        <v>0.084991608726924</v>
      </c>
      <c r="E5" s="17">
        <v>8</v>
      </c>
      <c r="F5" s="6">
        <f t="shared" si="1"/>
        <v>16000</v>
      </c>
    </row>
    <row r="6" spans="1:6" ht="19.5">
      <c r="A6" s="1">
        <f t="shared" si="2"/>
        <v>4</v>
      </c>
      <c r="B6" s="4" t="s">
        <v>6</v>
      </c>
      <c r="C6" s="5">
        <v>647</v>
      </c>
      <c r="D6" s="42">
        <f t="shared" si="0"/>
        <v>0.038779669144090145</v>
      </c>
      <c r="E6" s="17">
        <v>4</v>
      </c>
      <c r="F6" s="6">
        <f t="shared" si="1"/>
        <v>8000</v>
      </c>
    </row>
    <row r="7" spans="1:6" ht="19.5">
      <c r="A7" s="1">
        <f t="shared" si="2"/>
        <v>5</v>
      </c>
      <c r="B7" s="4" t="s">
        <v>7</v>
      </c>
      <c r="C7" s="5">
        <v>236</v>
      </c>
      <c r="D7" s="42">
        <f t="shared" si="0"/>
        <v>0.014145288899544474</v>
      </c>
      <c r="E7" s="17">
        <v>1</v>
      </c>
      <c r="F7" s="6">
        <f t="shared" si="1"/>
        <v>2000</v>
      </c>
    </row>
    <row r="8" spans="1:6" ht="19.5">
      <c r="A8" s="1">
        <f t="shared" si="2"/>
        <v>6</v>
      </c>
      <c r="B8" s="4" t="s">
        <v>8</v>
      </c>
      <c r="C8" s="5">
        <v>305</v>
      </c>
      <c r="D8" s="42">
        <f t="shared" si="0"/>
        <v>0.018280987772716376</v>
      </c>
      <c r="E8" s="17">
        <v>2</v>
      </c>
      <c r="F8" s="6">
        <f t="shared" si="1"/>
        <v>4000</v>
      </c>
    </row>
    <row r="9" spans="1:6" ht="19.5">
      <c r="A9" s="1">
        <f t="shared" si="2"/>
        <v>7</v>
      </c>
      <c r="B9" s="4" t="s">
        <v>9</v>
      </c>
      <c r="C9" s="5">
        <v>697</v>
      </c>
      <c r="D9" s="42">
        <f t="shared" si="0"/>
        <v>0.04177655238551906</v>
      </c>
      <c r="E9" s="17">
        <v>4</v>
      </c>
      <c r="F9" s="6">
        <f t="shared" si="1"/>
        <v>8000</v>
      </c>
    </row>
    <row r="10" spans="1:6" ht="19.5">
      <c r="A10" s="1">
        <f t="shared" si="2"/>
        <v>8</v>
      </c>
      <c r="B10" s="4" t="s">
        <v>10</v>
      </c>
      <c r="C10" s="5">
        <v>223</v>
      </c>
      <c r="D10" s="42">
        <f t="shared" si="0"/>
        <v>0.013366099256772956</v>
      </c>
      <c r="E10" s="17">
        <v>1</v>
      </c>
      <c r="F10" s="6">
        <f t="shared" si="1"/>
        <v>2000</v>
      </c>
    </row>
    <row r="11" spans="1:6" ht="19.5">
      <c r="A11" s="1">
        <f t="shared" si="2"/>
        <v>9</v>
      </c>
      <c r="B11" s="4" t="s">
        <v>11</v>
      </c>
      <c r="C11" s="5">
        <v>321</v>
      </c>
      <c r="D11" s="42">
        <f t="shared" si="0"/>
        <v>0.019239990409973626</v>
      </c>
      <c r="E11" s="17">
        <v>2</v>
      </c>
      <c r="F11" s="6">
        <f t="shared" si="1"/>
        <v>4000</v>
      </c>
    </row>
    <row r="12" spans="1:6" ht="19.5">
      <c r="A12" s="1">
        <f t="shared" si="2"/>
        <v>10</v>
      </c>
      <c r="B12" s="4" t="s">
        <v>12</v>
      </c>
      <c r="C12" s="5">
        <v>85</v>
      </c>
      <c r="D12" s="42">
        <f t="shared" si="0"/>
        <v>0.005094701510429154</v>
      </c>
      <c r="E12" s="17">
        <v>1</v>
      </c>
      <c r="F12" s="6">
        <f t="shared" si="1"/>
        <v>2000</v>
      </c>
    </row>
    <row r="13" spans="1:6" ht="19.5">
      <c r="A13" s="1">
        <f t="shared" si="2"/>
        <v>11</v>
      </c>
      <c r="B13" s="4" t="s">
        <v>13</v>
      </c>
      <c r="C13" s="5">
        <v>215</v>
      </c>
      <c r="D13" s="42">
        <f t="shared" si="0"/>
        <v>0.01288659793814433</v>
      </c>
      <c r="E13" s="17">
        <v>1</v>
      </c>
      <c r="F13" s="6">
        <f t="shared" si="1"/>
        <v>2000</v>
      </c>
    </row>
    <row r="14" spans="1:6" ht="19.5">
      <c r="A14" s="1">
        <f t="shared" si="2"/>
        <v>12</v>
      </c>
      <c r="B14" s="4" t="s">
        <v>14</v>
      </c>
      <c r="C14" s="5">
        <v>262</v>
      </c>
      <c r="D14" s="42">
        <f t="shared" si="0"/>
        <v>0.01570366818508751</v>
      </c>
      <c r="E14" s="17">
        <v>1</v>
      </c>
      <c r="F14" s="6">
        <f t="shared" si="1"/>
        <v>2000</v>
      </c>
    </row>
    <row r="15" spans="1:6" ht="19.5">
      <c r="A15" s="1">
        <f t="shared" si="2"/>
        <v>13</v>
      </c>
      <c r="B15" s="4" t="s">
        <v>15</v>
      </c>
      <c r="C15" s="5">
        <v>54</v>
      </c>
      <c r="D15" s="42">
        <f t="shared" si="0"/>
        <v>0.003236633900743227</v>
      </c>
      <c r="E15" s="17">
        <v>1</v>
      </c>
      <c r="F15" s="6">
        <f t="shared" si="1"/>
        <v>2000</v>
      </c>
    </row>
    <row r="16" spans="1:6" ht="19.5">
      <c r="A16" s="1">
        <f t="shared" si="2"/>
        <v>14</v>
      </c>
      <c r="B16" s="4" t="s">
        <v>16</v>
      </c>
      <c r="C16" s="5">
        <v>190</v>
      </c>
      <c r="D16" s="42">
        <f t="shared" si="0"/>
        <v>0.011388156317429872</v>
      </c>
      <c r="E16" s="17">
        <v>1</v>
      </c>
      <c r="F16" s="6">
        <f t="shared" si="1"/>
        <v>2000</v>
      </c>
    </row>
    <row r="17" spans="1:6" ht="19.5">
      <c r="A17" s="1">
        <f t="shared" si="2"/>
        <v>15</v>
      </c>
      <c r="B17" s="4" t="s">
        <v>17</v>
      </c>
      <c r="C17" s="5">
        <v>64</v>
      </c>
      <c r="D17" s="42">
        <f t="shared" si="0"/>
        <v>0.0038360105490290097</v>
      </c>
      <c r="E17" s="17">
        <v>1</v>
      </c>
      <c r="F17" s="6">
        <f t="shared" si="1"/>
        <v>2000</v>
      </c>
    </row>
    <row r="18" spans="1:6" ht="19.5">
      <c r="A18" s="1">
        <f t="shared" si="2"/>
        <v>16</v>
      </c>
      <c r="B18" s="4" t="s">
        <v>18</v>
      </c>
      <c r="C18" s="5">
        <v>197</v>
      </c>
      <c r="D18" s="42">
        <f t="shared" si="0"/>
        <v>0.01180771997122992</v>
      </c>
      <c r="E18" s="17">
        <v>1</v>
      </c>
      <c r="F18" s="6">
        <f t="shared" si="1"/>
        <v>2000</v>
      </c>
    </row>
    <row r="19" spans="1:6" ht="19.5">
      <c r="A19" s="1">
        <f t="shared" si="2"/>
        <v>17</v>
      </c>
      <c r="B19" s="4" t="s">
        <v>19</v>
      </c>
      <c r="C19" s="5">
        <v>54</v>
      </c>
      <c r="D19" s="42">
        <f t="shared" si="0"/>
        <v>0.003236633900743227</v>
      </c>
      <c r="E19" s="17">
        <v>1</v>
      </c>
      <c r="F19" s="6">
        <f t="shared" si="1"/>
        <v>2000</v>
      </c>
    </row>
    <row r="20" spans="1:6" ht="19.5">
      <c r="A20" s="1">
        <f t="shared" si="2"/>
        <v>18</v>
      </c>
      <c r="B20" s="4" t="s">
        <v>20</v>
      </c>
      <c r="C20" s="5">
        <v>505</v>
      </c>
      <c r="D20" s="42">
        <f t="shared" si="0"/>
        <v>0.03026852073843203</v>
      </c>
      <c r="E20" s="17">
        <v>3</v>
      </c>
      <c r="F20" s="6">
        <f t="shared" si="1"/>
        <v>6000</v>
      </c>
    </row>
    <row r="21" spans="1:6" ht="19.5">
      <c r="A21" s="1">
        <f t="shared" si="2"/>
        <v>19</v>
      </c>
      <c r="B21" s="4" t="s">
        <v>21</v>
      </c>
      <c r="C21" s="5">
        <v>89</v>
      </c>
      <c r="D21" s="42">
        <f t="shared" si="0"/>
        <v>0.005334452169743467</v>
      </c>
      <c r="E21" s="17">
        <v>1</v>
      </c>
      <c r="F21" s="6">
        <f t="shared" si="1"/>
        <v>2000</v>
      </c>
    </row>
    <row r="22" spans="1:6" ht="19.5">
      <c r="A22" s="1">
        <f t="shared" si="2"/>
        <v>20</v>
      </c>
      <c r="B22" s="4" t="s">
        <v>22</v>
      </c>
      <c r="C22" s="5">
        <v>99</v>
      </c>
      <c r="D22" s="42">
        <f t="shared" si="0"/>
        <v>0.00593382881802925</v>
      </c>
      <c r="E22" s="17">
        <v>1</v>
      </c>
      <c r="F22" s="6">
        <f t="shared" si="1"/>
        <v>2000</v>
      </c>
    </row>
    <row r="23" spans="1:6" ht="19.5">
      <c r="A23" s="1">
        <f t="shared" si="2"/>
        <v>21</v>
      </c>
      <c r="B23" s="4" t="s">
        <v>23</v>
      </c>
      <c r="C23" s="5">
        <v>129</v>
      </c>
      <c r="D23" s="42">
        <f t="shared" si="0"/>
        <v>0.007731958762886598</v>
      </c>
      <c r="E23" s="17">
        <v>1</v>
      </c>
      <c r="F23" s="6">
        <f t="shared" si="1"/>
        <v>2000</v>
      </c>
    </row>
    <row r="24" spans="1:6" ht="19.5">
      <c r="A24" s="1">
        <f t="shared" si="2"/>
        <v>22</v>
      </c>
      <c r="B24" s="4" t="s">
        <v>24</v>
      </c>
      <c r="C24" s="5">
        <v>51</v>
      </c>
      <c r="D24" s="42">
        <f t="shared" si="0"/>
        <v>0.0030568209062574923</v>
      </c>
      <c r="E24" s="17">
        <v>1</v>
      </c>
      <c r="F24" s="6">
        <f t="shared" si="1"/>
        <v>2000</v>
      </c>
    </row>
    <row r="25" spans="1:6" ht="19.5">
      <c r="A25" s="1">
        <f t="shared" si="2"/>
        <v>23</v>
      </c>
      <c r="B25" s="4" t="s">
        <v>25</v>
      </c>
      <c r="C25" s="5">
        <v>26</v>
      </c>
      <c r="D25" s="42">
        <f t="shared" si="0"/>
        <v>0.0015583792855430353</v>
      </c>
      <c r="E25" s="17">
        <v>1</v>
      </c>
      <c r="F25" s="6">
        <f t="shared" si="1"/>
        <v>2000</v>
      </c>
    </row>
    <row r="26" spans="1:6" ht="19.5">
      <c r="A26" s="1">
        <f t="shared" si="2"/>
        <v>24</v>
      </c>
      <c r="B26" s="4" t="s">
        <v>26</v>
      </c>
      <c r="C26" s="5">
        <v>651</v>
      </c>
      <c r="D26" s="42">
        <f t="shared" si="0"/>
        <v>0.03901941980340446</v>
      </c>
      <c r="E26" s="17">
        <v>1</v>
      </c>
      <c r="F26" s="6">
        <f t="shared" si="1"/>
        <v>2000</v>
      </c>
    </row>
    <row r="27" spans="1:6" ht="19.5">
      <c r="A27" s="1">
        <f t="shared" si="2"/>
        <v>25</v>
      </c>
      <c r="B27" s="4" t="s">
        <v>27</v>
      </c>
      <c r="C27" s="5">
        <v>281</v>
      </c>
      <c r="D27" s="42">
        <f t="shared" si="0"/>
        <v>0.016842483816830497</v>
      </c>
      <c r="E27" s="17">
        <v>2</v>
      </c>
      <c r="F27" s="6">
        <f t="shared" si="1"/>
        <v>4000</v>
      </c>
    </row>
    <row r="28" spans="1:6" ht="19.5">
      <c r="A28" s="45" t="s">
        <v>140</v>
      </c>
      <c r="B28" s="46"/>
      <c r="C28" s="29">
        <f>SUM(C3:C27)</f>
        <v>8342</v>
      </c>
      <c r="D28" s="14"/>
      <c r="E28" s="19">
        <f>SUM(E3:E27)</f>
        <v>50</v>
      </c>
      <c r="F28" s="6">
        <f>SUM(F3:F27)</f>
        <v>100000</v>
      </c>
    </row>
    <row r="29" spans="1:6" ht="117.75" customHeight="1">
      <c r="A29" s="47" t="s">
        <v>145</v>
      </c>
      <c r="B29" s="48"/>
      <c r="C29" s="48"/>
      <c r="D29" s="48"/>
      <c r="E29" s="48"/>
      <c r="F29" s="49"/>
    </row>
    <row r="133" spans="2:3" ht="15.75">
      <c r="B133" s="10"/>
      <c r="C133" s="11"/>
    </row>
    <row r="134" spans="2:3" ht="15.75">
      <c r="B134" s="10"/>
      <c r="C134" s="12"/>
    </row>
  </sheetData>
  <sheetProtection/>
  <mergeCells count="3">
    <mergeCell ref="A1:F1"/>
    <mergeCell ref="A28:B28"/>
    <mergeCell ref="A29:F29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0">
      <selection activeCell="E3" sqref="E3"/>
    </sheetView>
  </sheetViews>
  <sheetFormatPr defaultColWidth="9.00390625" defaultRowHeight="16.5"/>
  <cols>
    <col min="1" max="1" width="7.50390625" style="0" customWidth="1"/>
    <col min="2" max="2" width="13.50390625" style="0" customWidth="1"/>
    <col min="3" max="3" width="10.75390625" style="0" customWidth="1"/>
    <col min="4" max="4" width="14.375" style="0" customWidth="1"/>
    <col min="5" max="5" width="10.625" style="0" customWidth="1"/>
    <col min="6" max="6" width="17.75390625" style="0" customWidth="1"/>
    <col min="7" max="7" width="8.375" style="0" customWidth="1"/>
    <col min="8" max="8" width="12.875" style="0" customWidth="1"/>
    <col min="9" max="9" width="10.625" style="0" customWidth="1"/>
    <col min="10" max="10" width="13.375" style="0" customWidth="1"/>
    <col min="11" max="11" width="10.375" style="0" customWidth="1"/>
    <col min="12" max="12" width="17.50390625" style="0" customWidth="1"/>
  </cols>
  <sheetData>
    <row r="1" spans="1:12" ht="22.5" thickBot="1">
      <c r="A1" s="50" t="s">
        <v>146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</row>
    <row r="2" spans="1:12" ht="39" customHeight="1">
      <c r="A2" s="31" t="s">
        <v>0</v>
      </c>
      <c r="B2" s="32" t="s">
        <v>29</v>
      </c>
      <c r="C2" s="33" t="s">
        <v>30</v>
      </c>
      <c r="D2" s="34" t="s">
        <v>143</v>
      </c>
      <c r="E2" s="35" t="s">
        <v>31</v>
      </c>
      <c r="F2" s="37" t="s">
        <v>32</v>
      </c>
      <c r="G2" s="36" t="s">
        <v>0</v>
      </c>
      <c r="H2" s="32" t="s">
        <v>29</v>
      </c>
      <c r="I2" s="33" t="s">
        <v>30</v>
      </c>
      <c r="J2" s="34" t="s">
        <v>143</v>
      </c>
      <c r="K2" s="35" t="s">
        <v>31</v>
      </c>
      <c r="L2" s="38" t="s">
        <v>32</v>
      </c>
    </row>
    <row r="3" spans="1:12" ht="21.75" customHeight="1">
      <c r="A3" s="30">
        <v>1</v>
      </c>
      <c r="B3" s="21" t="s">
        <v>33</v>
      </c>
      <c r="C3" s="5">
        <v>181</v>
      </c>
      <c r="D3" s="22">
        <f>C3/14911*200</f>
        <v>2.4277379116088795</v>
      </c>
      <c r="E3" s="23">
        <v>2</v>
      </c>
      <c r="F3" s="6">
        <f>E3*1000</f>
        <v>2000</v>
      </c>
      <c r="G3" s="1">
        <v>53</v>
      </c>
      <c r="H3" s="21" t="s">
        <v>36</v>
      </c>
      <c r="I3" s="5">
        <v>278</v>
      </c>
      <c r="J3" s="25">
        <f>I3/14911*200</f>
        <v>3.728790825565019</v>
      </c>
      <c r="K3" s="23">
        <v>3</v>
      </c>
      <c r="L3" s="24">
        <f aca="true" t="shared" si="0" ref="L3:L34">K3*1000</f>
        <v>3000</v>
      </c>
    </row>
    <row r="4" spans="1:12" ht="21.75" customHeight="1">
      <c r="A4" s="30">
        <f>A3+1</f>
        <v>2</v>
      </c>
      <c r="B4" s="21" t="s">
        <v>35</v>
      </c>
      <c r="C4" s="5">
        <v>1286</v>
      </c>
      <c r="D4" s="22">
        <f aca="true" t="shared" si="1" ref="D4:D54">C4/14911*200</f>
        <v>17.249010797397894</v>
      </c>
      <c r="E4" s="23">
        <v>17</v>
      </c>
      <c r="F4" s="6">
        <f aca="true" t="shared" si="2" ref="F4:F42">E4*1000</f>
        <v>17000</v>
      </c>
      <c r="G4" s="1">
        <f aca="true" t="shared" si="3" ref="G4:G54">G3+1</f>
        <v>54</v>
      </c>
      <c r="H4" s="21" t="s">
        <v>38</v>
      </c>
      <c r="I4" s="5">
        <v>42</v>
      </c>
      <c r="J4" s="25">
        <f aca="true" t="shared" si="4" ref="J4:J54">I4/14911*200</f>
        <v>0.5633424988263698</v>
      </c>
      <c r="K4" s="23">
        <v>1</v>
      </c>
      <c r="L4" s="24">
        <f t="shared" si="0"/>
        <v>1000</v>
      </c>
    </row>
    <row r="5" spans="1:12" ht="21.75" customHeight="1">
      <c r="A5" s="30">
        <f aca="true" t="shared" si="5" ref="A5:A53">A4+1</f>
        <v>3</v>
      </c>
      <c r="B5" s="21" t="s">
        <v>37</v>
      </c>
      <c r="C5" s="5">
        <v>489</v>
      </c>
      <c r="D5" s="22">
        <f t="shared" si="1"/>
        <v>6.558916236335591</v>
      </c>
      <c r="E5" s="23">
        <v>6</v>
      </c>
      <c r="F5" s="6">
        <f t="shared" si="2"/>
        <v>6000</v>
      </c>
      <c r="G5" s="1">
        <f t="shared" si="3"/>
        <v>55</v>
      </c>
      <c r="H5" s="21" t="s">
        <v>40</v>
      </c>
      <c r="I5" s="5">
        <v>34</v>
      </c>
      <c r="J5" s="25">
        <f t="shared" si="4"/>
        <v>0.4560391657165851</v>
      </c>
      <c r="K5" s="23">
        <v>1</v>
      </c>
      <c r="L5" s="24">
        <f t="shared" si="0"/>
        <v>1000</v>
      </c>
    </row>
    <row r="6" spans="1:12" ht="21.75" customHeight="1">
      <c r="A6" s="30">
        <f t="shared" si="5"/>
        <v>4</v>
      </c>
      <c r="B6" s="21" t="s">
        <v>39</v>
      </c>
      <c r="C6" s="5">
        <v>224</v>
      </c>
      <c r="D6" s="22">
        <f t="shared" si="1"/>
        <v>3.004493327073972</v>
      </c>
      <c r="E6" s="23">
        <v>3</v>
      </c>
      <c r="F6" s="6">
        <f t="shared" si="2"/>
        <v>3000</v>
      </c>
      <c r="G6" s="1">
        <f t="shared" si="3"/>
        <v>56</v>
      </c>
      <c r="H6" s="21" t="s">
        <v>42</v>
      </c>
      <c r="I6" s="5">
        <v>16</v>
      </c>
      <c r="J6" s="25">
        <f t="shared" si="4"/>
        <v>0.21460666621956945</v>
      </c>
      <c r="K6" s="23">
        <v>1</v>
      </c>
      <c r="L6" s="24">
        <f t="shared" si="0"/>
        <v>1000</v>
      </c>
    </row>
    <row r="7" spans="1:12" ht="21.75" customHeight="1">
      <c r="A7" s="30">
        <f t="shared" si="5"/>
        <v>5</v>
      </c>
      <c r="B7" s="21" t="s">
        <v>41</v>
      </c>
      <c r="C7" s="5">
        <v>967</v>
      </c>
      <c r="D7" s="22">
        <f t="shared" si="1"/>
        <v>12.970290389645228</v>
      </c>
      <c r="E7" s="23">
        <v>12</v>
      </c>
      <c r="F7" s="6">
        <f t="shared" si="2"/>
        <v>12000</v>
      </c>
      <c r="G7" s="1">
        <f t="shared" si="3"/>
        <v>57</v>
      </c>
      <c r="H7" s="21" t="s">
        <v>44</v>
      </c>
      <c r="I7" s="5">
        <v>36</v>
      </c>
      <c r="J7" s="25">
        <f t="shared" si="4"/>
        <v>0.4828649989940313</v>
      </c>
      <c r="K7" s="23">
        <v>1</v>
      </c>
      <c r="L7" s="24">
        <f t="shared" si="0"/>
        <v>1000</v>
      </c>
    </row>
    <row r="8" spans="1:12" ht="21.75" customHeight="1">
      <c r="A8" s="30">
        <f t="shared" si="5"/>
        <v>6</v>
      </c>
      <c r="B8" s="21" t="s">
        <v>43</v>
      </c>
      <c r="C8" s="5">
        <v>77</v>
      </c>
      <c r="D8" s="22">
        <f t="shared" si="1"/>
        <v>1.032794581181678</v>
      </c>
      <c r="E8" s="23">
        <v>1</v>
      </c>
      <c r="F8" s="6">
        <f t="shared" si="2"/>
        <v>1000</v>
      </c>
      <c r="G8" s="1">
        <f t="shared" si="3"/>
        <v>58</v>
      </c>
      <c r="H8" s="21" t="s">
        <v>46</v>
      </c>
      <c r="I8" s="5">
        <v>39</v>
      </c>
      <c r="J8" s="25">
        <f t="shared" si="4"/>
        <v>0.5231037489102005</v>
      </c>
      <c r="K8" s="23">
        <v>1</v>
      </c>
      <c r="L8" s="24">
        <f t="shared" si="0"/>
        <v>1000</v>
      </c>
    </row>
    <row r="9" spans="1:12" ht="21.75" customHeight="1">
      <c r="A9" s="30">
        <f t="shared" si="5"/>
        <v>7</v>
      </c>
      <c r="B9" s="21" t="s">
        <v>45</v>
      </c>
      <c r="C9" s="5">
        <v>116</v>
      </c>
      <c r="D9" s="22">
        <f t="shared" si="1"/>
        <v>1.5558983300918785</v>
      </c>
      <c r="E9" s="23">
        <v>1</v>
      </c>
      <c r="F9" s="6">
        <f t="shared" si="2"/>
        <v>1000</v>
      </c>
      <c r="G9" s="1">
        <f t="shared" si="3"/>
        <v>59</v>
      </c>
      <c r="H9" s="21" t="s">
        <v>48</v>
      </c>
      <c r="I9" s="5">
        <v>29</v>
      </c>
      <c r="J9" s="25">
        <f t="shared" si="4"/>
        <v>0.3889745825229696</v>
      </c>
      <c r="K9" s="23">
        <v>1</v>
      </c>
      <c r="L9" s="24">
        <f t="shared" si="0"/>
        <v>1000</v>
      </c>
    </row>
    <row r="10" spans="1:12" ht="21.75" customHeight="1">
      <c r="A10" s="30">
        <f t="shared" si="5"/>
        <v>8</v>
      </c>
      <c r="B10" s="21" t="s">
        <v>47</v>
      </c>
      <c r="C10" s="5">
        <v>265</v>
      </c>
      <c r="D10" s="22">
        <f t="shared" si="1"/>
        <v>3.554422909261619</v>
      </c>
      <c r="E10" s="23">
        <v>3</v>
      </c>
      <c r="F10" s="6">
        <f t="shared" si="2"/>
        <v>3000</v>
      </c>
      <c r="G10" s="1">
        <f t="shared" si="3"/>
        <v>60</v>
      </c>
      <c r="H10" s="21" t="s">
        <v>50</v>
      </c>
      <c r="I10" s="5">
        <v>327</v>
      </c>
      <c r="J10" s="25">
        <f t="shared" si="4"/>
        <v>4.38602374086245</v>
      </c>
      <c r="K10" s="23">
        <v>4</v>
      </c>
      <c r="L10" s="24">
        <f t="shared" si="0"/>
        <v>4000</v>
      </c>
    </row>
    <row r="11" spans="1:12" ht="21.75" customHeight="1">
      <c r="A11" s="30">
        <f t="shared" si="5"/>
        <v>9</v>
      </c>
      <c r="B11" s="21" t="s">
        <v>49</v>
      </c>
      <c r="C11" s="5">
        <v>448</v>
      </c>
      <c r="D11" s="22">
        <f t="shared" si="1"/>
        <v>6.008986654147944</v>
      </c>
      <c r="E11" s="23">
        <v>6</v>
      </c>
      <c r="F11" s="6">
        <f t="shared" si="2"/>
        <v>6000</v>
      </c>
      <c r="G11" s="1">
        <f t="shared" si="3"/>
        <v>61</v>
      </c>
      <c r="H11" s="21" t="s">
        <v>52</v>
      </c>
      <c r="I11" s="5">
        <v>30</v>
      </c>
      <c r="J11" s="25">
        <f t="shared" si="4"/>
        <v>0.4023874991616927</v>
      </c>
      <c r="K11" s="23">
        <v>1</v>
      </c>
      <c r="L11" s="24">
        <f t="shared" si="0"/>
        <v>1000</v>
      </c>
    </row>
    <row r="12" spans="1:12" ht="21.75" customHeight="1">
      <c r="A12" s="30">
        <f t="shared" si="5"/>
        <v>10</v>
      </c>
      <c r="B12" s="21" t="s">
        <v>51</v>
      </c>
      <c r="C12" s="5">
        <v>119</v>
      </c>
      <c r="D12" s="22">
        <f t="shared" si="1"/>
        <v>1.5961370800080477</v>
      </c>
      <c r="E12" s="23">
        <v>1</v>
      </c>
      <c r="F12" s="6">
        <f t="shared" si="2"/>
        <v>1000</v>
      </c>
      <c r="G12" s="1">
        <f t="shared" si="3"/>
        <v>62</v>
      </c>
      <c r="H12" s="21" t="s">
        <v>54</v>
      </c>
      <c r="I12" s="5">
        <v>42</v>
      </c>
      <c r="J12" s="25">
        <f t="shared" si="4"/>
        <v>0.5633424988263698</v>
      </c>
      <c r="K12" s="23">
        <v>1</v>
      </c>
      <c r="L12" s="24">
        <f t="shared" si="0"/>
        <v>1000</v>
      </c>
    </row>
    <row r="13" spans="1:12" ht="21.75" customHeight="1">
      <c r="A13" s="30">
        <f t="shared" si="5"/>
        <v>11</v>
      </c>
      <c r="B13" s="21" t="s">
        <v>53</v>
      </c>
      <c r="C13" s="5">
        <v>512</v>
      </c>
      <c r="D13" s="22">
        <f t="shared" si="1"/>
        <v>6.867413319026222</v>
      </c>
      <c r="E13" s="23">
        <v>6</v>
      </c>
      <c r="F13" s="6">
        <f t="shared" si="2"/>
        <v>6000</v>
      </c>
      <c r="G13" s="1">
        <f t="shared" si="3"/>
        <v>63</v>
      </c>
      <c r="H13" s="21" t="s">
        <v>56</v>
      </c>
      <c r="I13" s="5">
        <v>54</v>
      </c>
      <c r="J13" s="25">
        <f t="shared" si="4"/>
        <v>0.7242974984910469</v>
      </c>
      <c r="K13" s="23">
        <v>1</v>
      </c>
      <c r="L13" s="24">
        <f t="shared" si="0"/>
        <v>1000</v>
      </c>
    </row>
    <row r="14" spans="1:12" ht="21.75" customHeight="1">
      <c r="A14" s="30">
        <f t="shared" si="5"/>
        <v>12</v>
      </c>
      <c r="B14" s="21" t="s">
        <v>55</v>
      </c>
      <c r="C14" s="5">
        <v>28</v>
      </c>
      <c r="D14" s="22">
        <f t="shared" si="1"/>
        <v>0.3755616658842465</v>
      </c>
      <c r="E14" s="23">
        <v>1</v>
      </c>
      <c r="F14" s="6">
        <f t="shared" si="2"/>
        <v>1000</v>
      </c>
      <c r="G14" s="1">
        <f t="shared" si="3"/>
        <v>64</v>
      </c>
      <c r="H14" s="21" t="s">
        <v>58</v>
      </c>
      <c r="I14" s="5">
        <v>45</v>
      </c>
      <c r="J14" s="25">
        <f t="shared" si="4"/>
        <v>0.603581248742539</v>
      </c>
      <c r="K14" s="23">
        <v>1</v>
      </c>
      <c r="L14" s="24">
        <f t="shared" si="0"/>
        <v>1000</v>
      </c>
    </row>
    <row r="15" spans="1:12" ht="21.75" customHeight="1">
      <c r="A15" s="30">
        <f t="shared" si="5"/>
        <v>13</v>
      </c>
      <c r="B15" s="21" t="s">
        <v>57</v>
      </c>
      <c r="C15" s="5">
        <v>218</v>
      </c>
      <c r="D15" s="22">
        <f t="shared" si="1"/>
        <v>2.9240158272416337</v>
      </c>
      <c r="E15" s="23">
        <v>2</v>
      </c>
      <c r="F15" s="6">
        <f t="shared" si="2"/>
        <v>2000</v>
      </c>
      <c r="G15" s="1">
        <f t="shared" si="3"/>
        <v>65</v>
      </c>
      <c r="H15" s="21" t="s">
        <v>60</v>
      </c>
      <c r="I15" s="5">
        <v>106</v>
      </c>
      <c r="J15" s="25">
        <f t="shared" si="4"/>
        <v>1.4217691637046475</v>
      </c>
      <c r="K15" s="23">
        <v>1</v>
      </c>
      <c r="L15" s="24">
        <f t="shared" si="0"/>
        <v>1000</v>
      </c>
    </row>
    <row r="16" spans="1:12" ht="21.75" customHeight="1">
      <c r="A16" s="30">
        <f t="shared" si="5"/>
        <v>14</v>
      </c>
      <c r="B16" s="21" t="s">
        <v>59</v>
      </c>
      <c r="C16" s="5">
        <v>409</v>
      </c>
      <c r="D16" s="22">
        <f t="shared" si="1"/>
        <v>5.4858829052377445</v>
      </c>
      <c r="E16" s="23">
        <v>5</v>
      </c>
      <c r="F16" s="6">
        <f t="shared" si="2"/>
        <v>5000</v>
      </c>
      <c r="G16" s="1">
        <f t="shared" si="3"/>
        <v>66</v>
      </c>
      <c r="H16" s="21" t="s">
        <v>62</v>
      </c>
      <c r="I16" s="5">
        <v>18</v>
      </c>
      <c r="J16" s="25">
        <f t="shared" si="4"/>
        <v>0.24143249949701565</v>
      </c>
      <c r="K16" s="23">
        <v>1</v>
      </c>
      <c r="L16" s="24">
        <f t="shared" si="0"/>
        <v>1000</v>
      </c>
    </row>
    <row r="17" spans="1:12" ht="21.75" customHeight="1">
      <c r="A17" s="30">
        <f t="shared" si="5"/>
        <v>15</v>
      </c>
      <c r="B17" s="21" t="s">
        <v>61</v>
      </c>
      <c r="C17" s="5">
        <v>69</v>
      </c>
      <c r="D17" s="22">
        <f t="shared" si="1"/>
        <v>0.9254912480718932</v>
      </c>
      <c r="E17" s="23">
        <v>1</v>
      </c>
      <c r="F17" s="6">
        <f t="shared" si="2"/>
        <v>1000</v>
      </c>
      <c r="G17" s="1">
        <f t="shared" si="3"/>
        <v>67</v>
      </c>
      <c r="H17" s="21" t="s">
        <v>64</v>
      </c>
      <c r="I17" s="5">
        <v>27</v>
      </c>
      <c r="J17" s="25">
        <f t="shared" si="4"/>
        <v>0.3621487492455234</v>
      </c>
      <c r="K17" s="23">
        <v>1</v>
      </c>
      <c r="L17" s="24">
        <f t="shared" si="0"/>
        <v>1000</v>
      </c>
    </row>
    <row r="18" spans="1:12" ht="21.75" customHeight="1">
      <c r="A18" s="30">
        <f t="shared" si="5"/>
        <v>16</v>
      </c>
      <c r="B18" s="21" t="s">
        <v>63</v>
      </c>
      <c r="C18" s="5">
        <v>72</v>
      </c>
      <c r="D18" s="22">
        <f t="shared" si="1"/>
        <v>0.9657299979880626</v>
      </c>
      <c r="E18" s="23">
        <v>1</v>
      </c>
      <c r="F18" s="6">
        <f t="shared" si="2"/>
        <v>1000</v>
      </c>
      <c r="G18" s="1">
        <f t="shared" si="3"/>
        <v>68</v>
      </c>
      <c r="H18" s="21" t="s">
        <v>66</v>
      </c>
      <c r="I18" s="5">
        <v>34</v>
      </c>
      <c r="J18" s="25">
        <f t="shared" si="4"/>
        <v>0.4560391657165851</v>
      </c>
      <c r="K18" s="23">
        <v>1</v>
      </c>
      <c r="L18" s="24">
        <f t="shared" si="0"/>
        <v>1000</v>
      </c>
    </row>
    <row r="19" spans="1:12" ht="21.75" customHeight="1">
      <c r="A19" s="30">
        <f t="shared" si="5"/>
        <v>17</v>
      </c>
      <c r="B19" s="21" t="s">
        <v>65</v>
      </c>
      <c r="C19" s="5">
        <v>222</v>
      </c>
      <c r="D19" s="22">
        <f t="shared" si="1"/>
        <v>2.977667493796526</v>
      </c>
      <c r="E19" s="23">
        <v>2</v>
      </c>
      <c r="F19" s="6">
        <f t="shared" si="2"/>
        <v>2000</v>
      </c>
      <c r="G19" s="1">
        <f t="shared" si="3"/>
        <v>69</v>
      </c>
      <c r="H19" s="21" t="s">
        <v>68</v>
      </c>
      <c r="I19" s="5">
        <v>63</v>
      </c>
      <c r="J19" s="25">
        <f t="shared" si="4"/>
        <v>0.8450137482395547</v>
      </c>
      <c r="K19" s="23">
        <v>1</v>
      </c>
      <c r="L19" s="24">
        <f t="shared" si="0"/>
        <v>1000</v>
      </c>
    </row>
    <row r="20" spans="1:12" ht="21.75" customHeight="1">
      <c r="A20" s="30">
        <f t="shared" si="5"/>
        <v>18</v>
      </c>
      <c r="B20" s="21" t="s">
        <v>67</v>
      </c>
      <c r="C20" s="5">
        <v>821</v>
      </c>
      <c r="D20" s="22">
        <f t="shared" si="1"/>
        <v>11.012004560391658</v>
      </c>
      <c r="E20" s="23">
        <v>11</v>
      </c>
      <c r="F20" s="6">
        <f t="shared" si="2"/>
        <v>11000</v>
      </c>
      <c r="G20" s="1">
        <f t="shared" si="3"/>
        <v>70</v>
      </c>
      <c r="H20" s="21" t="s">
        <v>70</v>
      </c>
      <c r="I20" s="5">
        <v>49</v>
      </c>
      <c r="J20" s="25">
        <f t="shared" si="4"/>
        <v>0.6572329152974314</v>
      </c>
      <c r="K20" s="23">
        <v>1</v>
      </c>
      <c r="L20" s="24">
        <f t="shared" si="0"/>
        <v>1000</v>
      </c>
    </row>
    <row r="21" spans="1:12" ht="21.75" customHeight="1">
      <c r="A21" s="30">
        <f t="shared" si="5"/>
        <v>19</v>
      </c>
      <c r="B21" s="21" t="s">
        <v>69</v>
      </c>
      <c r="C21" s="5">
        <v>793</v>
      </c>
      <c r="D21" s="22">
        <f t="shared" si="1"/>
        <v>10.636442894507411</v>
      </c>
      <c r="E21" s="23">
        <v>10</v>
      </c>
      <c r="F21" s="6">
        <f t="shared" si="2"/>
        <v>10000</v>
      </c>
      <c r="G21" s="1">
        <f t="shared" si="3"/>
        <v>71</v>
      </c>
      <c r="H21" s="21" t="s">
        <v>72</v>
      </c>
      <c r="I21" s="5">
        <v>33</v>
      </c>
      <c r="J21" s="25">
        <f t="shared" si="4"/>
        <v>0.44262624907786197</v>
      </c>
      <c r="K21" s="23">
        <v>1</v>
      </c>
      <c r="L21" s="24">
        <f t="shared" si="0"/>
        <v>1000</v>
      </c>
    </row>
    <row r="22" spans="1:12" ht="21.75" customHeight="1">
      <c r="A22" s="30">
        <f t="shared" si="5"/>
        <v>20</v>
      </c>
      <c r="B22" s="21" t="s">
        <v>71</v>
      </c>
      <c r="C22" s="5">
        <v>75</v>
      </c>
      <c r="D22" s="22">
        <f t="shared" si="1"/>
        <v>1.0059687479042316</v>
      </c>
      <c r="E22" s="23">
        <v>1</v>
      </c>
      <c r="F22" s="6">
        <f t="shared" si="2"/>
        <v>1000</v>
      </c>
      <c r="G22" s="1">
        <f t="shared" si="3"/>
        <v>72</v>
      </c>
      <c r="H22" s="21" t="s">
        <v>74</v>
      </c>
      <c r="I22" s="5">
        <v>23</v>
      </c>
      <c r="J22" s="25">
        <f t="shared" si="4"/>
        <v>0.3084970826906311</v>
      </c>
      <c r="K22" s="23">
        <v>1</v>
      </c>
      <c r="L22" s="24">
        <f t="shared" si="0"/>
        <v>1000</v>
      </c>
    </row>
    <row r="23" spans="1:12" ht="21.75" customHeight="1">
      <c r="A23" s="30">
        <f t="shared" si="5"/>
        <v>21</v>
      </c>
      <c r="B23" s="21" t="s">
        <v>73</v>
      </c>
      <c r="C23" s="5">
        <v>261</v>
      </c>
      <c r="D23" s="22">
        <f t="shared" si="1"/>
        <v>3.5007712427067266</v>
      </c>
      <c r="E23" s="23">
        <v>3</v>
      </c>
      <c r="F23" s="6">
        <f t="shared" si="2"/>
        <v>3000</v>
      </c>
      <c r="G23" s="1">
        <f t="shared" si="3"/>
        <v>73</v>
      </c>
      <c r="H23" s="21" t="s">
        <v>76</v>
      </c>
      <c r="I23" s="5">
        <v>79</v>
      </c>
      <c r="J23" s="25">
        <f t="shared" si="4"/>
        <v>1.0596204144591241</v>
      </c>
      <c r="K23" s="23">
        <v>1</v>
      </c>
      <c r="L23" s="24">
        <f t="shared" si="0"/>
        <v>1000</v>
      </c>
    </row>
    <row r="24" spans="1:12" ht="21.75" customHeight="1">
      <c r="A24" s="30">
        <f t="shared" si="5"/>
        <v>22</v>
      </c>
      <c r="B24" s="21" t="s">
        <v>75</v>
      </c>
      <c r="C24" s="5">
        <v>81</v>
      </c>
      <c r="D24" s="22">
        <f t="shared" si="1"/>
        <v>1.0864462477365702</v>
      </c>
      <c r="E24" s="23">
        <v>1</v>
      </c>
      <c r="F24" s="6">
        <f t="shared" si="2"/>
        <v>1000</v>
      </c>
      <c r="G24" s="1">
        <f t="shared" si="3"/>
        <v>74</v>
      </c>
      <c r="H24" s="21" t="s">
        <v>78</v>
      </c>
      <c r="I24" s="5">
        <v>68</v>
      </c>
      <c r="J24" s="25">
        <f t="shared" si="4"/>
        <v>0.9120783314331702</v>
      </c>
      <c r="K24" s="23">
        <v>1</v>
      </c>
      <c r="L24" s="24">
        <f t="shared" si="0"/>
        <v>1000</v>
      </c>
    </row>
    <row r="25" spans="1:12" ht="21.75" customHeight="1">
      <c r="A25" s="30">
        <f t="shared" si="5"/>
        <v>23</v>
      </c>
      <c r="B25" s="21" t="s">
        <v>77</v>
      </c>
      <c r="C25" s="5">
        <v>223</v>
      </c>
      <c r="D25" s="22">
        <f t="shared" si="1"/>
        <v>2.991080410435249</v>
      </c>
      <c r="E25" s="23">
        <v>2</v>
      </c>
      <c r="F25" s="6">
        <f t="shared" si="2"/>
        <v>2000</v>
      </c>
      <c r="G25" s="1">
        <f t="shared" si="3"/>
        <v>75</v>
      </c>
      <c r="H25" s="21" t="s">
        <v>80</v>
      </c>
      <c r="I25" s="5">
        <v>69</v>
      </c>
      <c r="J25" s="25">
        <f t="shared" si="4"/>
        <v>0.9254912480718932</v>
      </c>
      <c r="K25" s="23">
        <v>1</v>
      </c>
      <c r="L25" s="24">
        <f t="shared" si="0"/>
        <v>1000</v>
      </c>
    </row>
    <row r="26" spans="1:12" ht="21.75" customHeight="1">
      <c r="A26" s="30">
        <f t="shared" si="5"/>
        <v>24</v>
      </c>
      <c r="B26" s="21" t="s">
        <v>79</v>
      </c>
      <c r="C26" s="5">
        <v>309</v>
      </c>
      <c r="D26" s="22">
        <f t="shared" si="1"/>
        <v>4.144591241365434</v>
      </c>
      <c r="E26" s="23">
        <v>4</v>
      </c>
      <c r="F26" s="6">
        <f t="shared" si="2"/>
        <v>4000</v>
      </c>
      <c r="G26" s="1">
        <f t="shared" si="3"/>
        <v>76</v>
      </c>
      <c r="H26" s="21" t="s">
        <v>82</v>
      </c>
      <c r="I26" s="5">
        <v>86</v>
      </c>
      <c r="J26" s="25">
        <f t="shared" si="4"/>
        <v>1.1535108309301858</v>
      </c>
      <c r="K26" s="23">
        <v>1</v>
      </c>
      <c r="L26" s="24">
        <f t="shared" si="0"/>
        <v>1000</v>
      </c>
    </row>
    <row r="27" spans="1:12" ht="21.75" customHeight="1">
      <c r="A27" s="30">
        <f t="shared" si="5"/>
        <v>25</v>
      </c>
      <c r="B27" s="21" t="s">
        <v>81</v>
      </c>
      <c r="C27" s="5">
        <v>39</v>
      </c>
      <c r="D27" s="22">
        <f t="shared" si="1"/>
        <v>0.5231037489102005</v>
      </c>
      <c r="E27" s="23">
        <v>1</v>
      </c>
      <c r="F27" s="6">
        <f t="shared" si="2"/>
        <v>1000</v>
      </c>
      <c r="G27" s="1">
        <f t="shared" si="3"/>
        <v>77</v>
      </c>
      <c r="H27" s="21" t="s">
        <v>84</v>
      </c>
      <c r="I27" s="5">
        <v>49</v>
      </c>
      <c r="J27" s="25">
        <f t="shared" si="4"/>
        <v>0.6572329152974314</v>
      </c>
      <c r="K27" s="23">
        <v>1</v>
      </c>
      <c r="L27" s="24">
        <f t="shared" si="0"/>
        <v>1000</v>
      </c>
    </row>
    <row r="28" spans="1:12" ht="21.75" customHeight="1">
      <c r="A28" s="30">
        <f t="shared" si="5"/>
        <v>26</v>
      </c>
      <c r="B28" s="21" t="s">
        <v>83</v>
      </c>
      <c r="C28" s="5">
        <v>133</v>
      </c>
      <c r="D28" s="22">
        <f t="shared" si="1"/>
        <v>1.7839179129501712</v>
      </c>
      <c r="E28" s="23">
        <v>1</v>
      </c>
      <c r="F28" s="6">
        <f t="shared" si="2"/>
        <v>1000</v>
      </c>
      <c r="G28" s="1">
        <f t="shared" si="3"/>
        <v>78</v>
      </c>
      <c r="H28" s="21" t="s">
        <v>86</v>
      </c>
      <c r="I28" s="5">
        <v>31</v>
      </c>
      <c r="J28" s="25">
        <f t="shared" si="4"/>
        <v>0.4158004158004158</v>
      </c>
      <c r="K28" s="23">
        <v>1</v>
      </c>
      <c r="L28" s="24">
        <f t="shared" si="0"/>
        <v>1000</v>
      </c>
    </row>
    <row r="29" spans="1:12" ht="21.75" customHeight="1">
      <c r="A29" s="30">
        <f t="shared" si="5"/>
        <v>27</v>
      </c>
      <c r="B29" s="21" t="s">
        <v>85</v>
      </c>
      <c r="C29" s="5">
        <v>75</v>
      </c>
      <c r="D29" s="22">
        <f t="shared" si="1"/>
        <v>1.0059687479042316</v>
      </c>
      <c r="E29" s="23">
        <v>1</v>
      </c>
      <c r="F29" s="6">
        <f t="shared" si="2"/>
        <v>1000</v>
      </c>
      <c r="G29" s="1">
        <f t="shared" si="3"/>
        <v>79</v>
      </c>
      <c r="H29" s="21" t="s">
        <v>88</v>
      </c>
      <c r="I29" s="5">
        <v>44</v>
      </c>
      <c r="J29" s="25">
        <f t="shared" si="4"/>
        <v>0.590168332103816</v>
      </c>
      <c r="K29" s="23">
        <v>1</v>
      </c>
      <c r="L29" s="24">
        <f t="shared" si="0"/>
        <v>1000</v>
      </c>
    </row>
    <row r="30" spans="1:12" ht="21.75" customHeight="1">
      <c r="A30" s="30">
        <f t="shared" si="5"/>
        <v>28</v>
      </c>
      <c r="B30" s="21" t="s">
        <v>87</v>
      </c>
      <c r="C30" s="5">
        <v>79</v>
      </c>
      <c r="D30" s="22">
        <f t="shared" si="1"/>
        <v>1.0596204144591241</v>
      </c>
      <c r="E30" s="23">
        <v>1</v>
      </c>
      <c r="F30" s="6">
        <f t="shared" si="2"/>
        <v>1000</v>
      </c>
      <c r="G30" s="1">
        <f t="shared" si="3"/>
        <v>80</v>
      </c>
      <c r="H30" s="21" t="s">
        <v>90</v>
      </c>
      <c r="I30" s="5">
        <v>62</v>
      </c>
      <c r="J30" s="25">
        <f t="shared" si="4"/>
        <v>0.8316008316008316</v>
      </c>
      <c r="K30" s="23">
        <v>1</v>
      </c>
      <c r="L30" s="24">
        <f t="shared" si="0"/>
        <v>1000</v>
      </c>
    </row>
    <row r="31" spans="1:12" ht="21.75" customHeight="1">
      <c r="A31" s="30">
        <f t="shared" si="5"/>
        <v>29</v>
      </c>
      <c r="B31" s="21" t="s">
        <v>89</v>
      </c>
      <c r="C31" s="5">
        <v>127</v>
      </c>
      <c r="D31" s="22">
        <f t="shared" si="1"/>
        <v>1.7034404131178325</v>
      </c>
      <c r="E31" s="23">
        <v>1</v>
      </c>
      <c r="F31" s="6">
        <f t="shared" si="2"/>
        <v>1000</v>
      </c>
      <c r="G31" s="1">
        <f t="shared" si="3"/>
        <v>81</v>
      </c>
      <c r="H31" s="21" t="s">
        <v>92</v>
      </c>
      <c r="I31" s="5">
        <v>89</v>
      </c>
      <c r="J31" s="25">
        <f t="shared" si="4"/>
        <v>1.193749580846355</v>
      </c>
      <c r="K31" s="23">
        <v>1</v>
      </c>
      <c r="L31" s="24">
        <f t="shared" si="0"/>
        <v>1000</v>
      </c>
    </row>
    <row r="32" spans="1:12" ht="21.75" customHeight="1">
      <c r="A32" s="30">
        <f t="shared" si="5"/>
        <v>30</v>
      </c>
      <c r="B32" s="21" t="s">
        <v>91</v>
      </c>
      <c r="C32" s="5">
        <v>29</v>
      </c>
      <c r="D32" s="22">
        <f t="shared" si="1"/>
        <v>0.3889745825229696</v>
      </c>
      <c r="E32" s="23">
        <v>1</v>
      </c>
      <c r="F32" s="6">
        <f t="shared" si="2"/>
        <v>1000</v>
      </c>
      <c r="G32" s="1">
        <f t="shared" si="3"/>
        <v>82</v>
      </c>
      <c r="H32" s="21" t="s">
        <v>94</v>
      </c>
      <c r="I32" s="5">
        <v>46</v>
      </c>
      <c r="J32" s="25">
        <f t="shared" si="4"/>
        <v>0.6169941653812622</v>
      </c>
      <c r="K32" s="23">
        <v>1</v>
      </c>
      <c r="L32" s="24">
        <f t="shared" si="0"/>
        <v>1000</v>
      </c>
    </row>
    <row r="33" spans="1:12" ht="21.75" customHeight="1">
      <c r="A33" s="30">
        <f t="shared" si="5"/>
        <v>31</v>
      </c>
      <c r="B33" s="21" t="s">
        <v>93</v>
      </c>
      <c r="C33" s="5">
        <v>30</v>
      </c>
      <c r="D33" s="22">
        <f t="shared" si="1"/>
        <v>0.4023874991616927</v>
      </c>
      <c r="E33" s="23">
        <v>1</v>
      </c>
      <c r="F33" s="6">
        <f t="shared" si="2"/>
        <v>1000</v>
      </c>
      <c r="G33" s="1">
        <f t="shared" si="3"/>
        <v>83</v>
      </c>
      <c r="H33" s="21" t="s">
        <v>96</v>
      </c>
      <c r="I33" s="5">
        <v>58</v>
      </c>
      <c r="J33" s="25">
        <f t="shared" si="4"/>
        <v>0.7779491650459393</v>
      </c>
      <c r="K33" s="23">
        <v>1</v>
      </c>
      <c r="L33" s="24">
        <f t="shared" si="0"/>
        <v>1000</v>
      </c>
    </row>
    <row r="34" spans="1:12" ht="21.75" customHeight="1">
      <c r="A34" s="30">
        <f t="shared" si="5"/>
        <v>32</v>
      </c>
      <c r="B34" s="21" t="s">
        <v>95</v>
      </c>
      <c r="C34" s="5">
        <v>27</v>
      </c>
      <c r="D34" s="22">
        <f t="shared" si="1"/>
        <v>0.3621487492455234</v>
      </c>
      <c r="E34" s="23">
        <v>1</v>
      </c>
      <c r="F34" s="6">
        <f t="shared" si="2"/>
        <v>1000</v>
      </c>
      <c r="G34" s="1">
        <f t="shared" si="3"/>
        <v>84</v>
      </c>
      <c r="H34" s="21" t="s">
        <v>98</v>
      </c>
      <c r="I34" s="5">
        <v>54</v>
      </c>
      <c r="J34" s="25">
        <f t="shared" si="4"/>
        <v>0.7242974984910469</v>
      </c>
      <c r="K34" s="23">
        <v>1</v>
      </c>
      <c r="L34" s="24">
        <f t="shared" si="0"/>
        <v>1000</v>
      </c>
    </row>
    <row r="35" spans="1:12" ht="21.75" customHeight="1">
      <c r="A35" s="30">
        <f t="shared" si="5"/>
        <v>33</v>
      </c>
      <c r="B35" s="21" t="s">
        <v>97</v>
      </c>
      <c r="C35" s="5">
        <v>171</v>
      </c>
      <c r="D35" s="22">
        <f t="shared" si="1"/>
        <v>2.2936087452216483</v>
      </c>
      <c r="E35" s="23">
        <v>2</v>
      </c>
      <c r="F35" s="6">
        <f t="shared" si="2"/>
        <v>2000</v>
      </c>
      <c r="G35" s="1">
        <f t="shared" si="3"/>
        <v>85</v>
      </c>
      <c r="H35" s="21" t="s">
        <v>100</v>
      </c>
      <c r="I35" s="5">
        <v>46</v>
      </c>
      <c r="J35" s="25">
        <f t="shared" si="4"/>
        <v>0.6169941653812622</v>
      </c>
      <c r="K35" s="23">
        <v>1</v>
      </c>
      <c r="L35" s="24">
        <f aca="true" t="shared" si="6" ref="L35:L54">K35*1000</f>
        <v>1000</v>
      </c>
    </row>
    <row r="36" spans="1:12" ht="21.75" customHeight="1">
      <c r="A36" s="30">
        <f t="shared" si="5"/>
        <v>34</v>
      </c>
      <c r="B36" s="26" t="s">
        <v>99</v>
      </c>
      <c r="C36" s="27">
        <v>38</v>
      </c>
      <c r="D36" s="22">
        <f t="shared" si="1"/>
        <v>0.5096908322714774</v>
      </c>
      <c r="E36" s="23">
        <v>1</v>
      </c>
      <c r="F36" s="6">
        <f t="shared" si="2"/>
        <v>1000</v>
      </c>
      <c r="G36" s="1">
        <f t="shared" si="3"/>
        <v>86</v>
      </c>
      <c r="H36" s="21" t="s">
        <v>102</v>
      </c>
      <c r="I36" s="5">
        <v>44</v>
      </c>
      <c r="J36" s="25">
        <f t="shared" si="4"/>
        <v>0.590168332103816</v>
      </c>
      <c r="K36" s="23">
        <v>1</v>
      </c>
      <c r="L36" s="24">
        <f t="shared" si="6"/>
        <v>1000</v>
      </c>
    </row>
    <row r="37" spans="1:12" ht="21.75" customHeight="1">
      <c r="A37" s="30">
        <f t="shared" si="5"/>
        <v>35</v>
      </c>
      <c r="B37" s="21" t="s">
        <v>101</v>
      </c>
      <c r="C37" s="5">
        <v>22</v>
      </c>
      <c r="D37" s="22">
        <f t="shared" si="1"/>
        <v>0.295084166051908</v>
      </c>
      <c r="E37" s="23">
        <v>1</v>
      </c>
      <c r="F37" s="6">
        <f t="shared" si="2"/>
        <v>1000</v>
      </c>
      <c r="G37" s="1">
        <f t="shared" si="3"/>
        <v>87</v>
      </c>
      <c r="H37" s="21" t="s">
        <v>104</v>
      </c>
      <c r="I37" s="5">
        <v>37</v>
      </c>
      <c r="J37" s="25">
        <f t="shared" si="4"/>
        <v>0.49627791563275436</v>
      </c>
      <c r="K37" s="23">
        <v>1</v>
      </c>
      <c r="L37" s="24">
        <f t="shared" si="6"/>
        <v>1000</v>
      </c>
    </row>
    <row r="38" spans="1:12" ht="21.75" customHeight="1">
      <c r="A38" s="30">
        <f t="shared" si="5"/>
        <v>36</v>
      </c>
      <c r="B38" s="21" t="s">
        <v>103</v>
      </c>
      <c r="C38" s="5">
        <v>37</v>
      </c>
      <c r="D38" s="22">
        <f t="shared" si="1"/>
        <v>0.49627791563275436</v>
      </c>
      <c r="E38" s="23">
        <v>1</v>
      </c>
      <c r="F38" s="6">
        <f t="shared" si="2"/>
        <v>1000</v>
      </c>
      <c r="G38" s="1">
        <f t="shared" si="3"/>
        <v>88</v>
      </c>
      <c r="H38" s="21" t="s">
        <v>106</v>
      </c>
      <c r="I38" s="5">
        <v>74</v>
      </c>
      <c r="J38" s="25">
        <f t="shared" si="4"/>
        <v>0.9925558312655087</v>
      </c>
      <c r="K38" s="23">
        <v>1</v>
      </c>
      <c r="L38" s="24">
        <f t="shared" si="6"/>
        <v>1000</v>
      </c>
    </row>
    <row r="39" spans="1:12" ht="21.75" customHeight="1">
      <c r="A39" s="30">
        <f t="shared" si="5"/>
        <v>37</v>
      </c>
      <c r="B39" s="21" t="s">
        <v>105</v>
      </c>
      <c r="C39" s="5">
        <v>21</v>
      </c>
      <c r="D39" s="22">
        <f t="shared" si="1"/>
        <v>0.2816712494131849</v>
      </c>
      <c r="E39" s="23">
        <v>1</v>
      </c>
      <c r="F39" s="6">
        <f t="shared" si="2"/>
        <v>1000</v>
      </c>
      <c r="G39" s="1">
        <f t="shared" si="3"/>
        <v>89</v>
      </c>
      <c r="H39" s="21" t="s">
        <v>108</v>
      </c>
      <c r="I39" s="5">
        <v>52</v>
      </c>
      <c r="J39" s="25">
        <f t="shared" si="4"/>
        <v>0.6974716652136007</v>
      </c>
      <c r="K39" s="23">
        <v>1</v>
      </c>
      <c r="L39" s="24">
        <f t="shared" si="6"/>
        <v>1000</v>
      </c>
    </row>
    <row r="40" spans="1:12" ht="21.75" customHeight="1">
      <c r="A40" s="30">
        <f t="shared" si="5"/>
        <v>38</v>
      </c>
      <c r="B40" s="21" t="s">
        <v>107</v>
      </c>
      <c r="C40" s="5">
        <v>73</v>
      </c>
      <c r="D40" s="22">
        <f t="shared" si="1"/>
        <v>0.9791429146267856</v>
      </c>
      <c r="E40" s="23">
        <v>1</v>
      </c>
      <c r="F40" s="6">
        <f t="shared" si="2"/>
        <v>1000</v>
      </c>
      <c r="G40" s="1">
        <f t="shared" si="3"/>
        <v>90</v>
      </c>
      <c r="H40" s="21" t="s">
        <v>110</v>
      </c>
      <c r="I40" s="5">
        <v>42</v>
      </c>
      <c r="J40" s="25">
        <f t="shared" si="4"/>
        <v>0.5633424988263698</v>
      </c>
      <c r="K40" s="23">
        <v>1</v>
      </c>
      <c r="L40" s="24">
        <f t="shared" si="6"/>
        <v>1000</v>
      </c>
    </row>
    <row r="41" spans="1:12" ht="21.75" customHeight="1">
      <c r="A41" s="30">
        <v>39</v>
      </c>
      <c r="B41" s="21" t="s">
        <v>109</v>
      </c>
      <c r="C41" s="5">
        <v>144</v>
      </c>
      <c r="D41" s="22">
        <f t="shared" si="1"/>
        <v>1.9314599959761252</v>
      </c>
      <c r="E41" s="23">
        <v>1</v>
      </c>
      <c r="F41" s="6">
        <f t="shared" si="2"/>
        <v>1000</v>
      </c>
      <c r="G41" s="1">
        <f t="shared" si="3"/>
        <v>91</v>
      </c>
      <c r="H41" s="21" t="s">
        <v>112</v>
      </c>
      <c r="I41" s="5">
        <v>47</v>
      </c>
      <c r="J41" s="25">
        <f t="shared" si="4"/>
        <v>0.6304070820199853</v>
      </c>
      <c r="K41" s="23">
        <v>1</v>
      </c>
      <c r="L41" s="24">
        <f t="shared" si="6"/>
        <v>1000</v>
      </c>
    </row>
    <row r="42" spans="1:12" ht="21.75" customHeight="1">
      <c r="A42" s="30">
        <f t="shared" si="5"/>
        <v>40</v>
      </c>
      <c r="B42" s="40" t="s">
        <v>111</v>
      </c>
      <c r="C42" s="5">
        <v>99</v>
      </c>
      <c r="D42" s="22">
        <f t="shared" si="1"/>
        <v>1.327878747233586</v>
      </c>
      <c r="E42" s="23">
        <v>1</v>
      </c>
      <c r="F42" s="6">
        <f t="shared" si="2"/>
        <v>1000</v>
      </c>
      <c r="G42" s="1">
        <f t="shared" si="3"/>
        <v>92</v>
      </c>
      <c r="H42" s="21" t="s">
        <v>113</v>
      </c>
      <c r="I42" s="5">
        <v>45</v>
      </c>
      <c r="J42" s="25">
        <f t="shared" si="4"/>
        <v>0.603581248742539</v>
      </c>
      <c r="K42" s="23">
        <v>1</v>
      </c>
      <c r="L42" s="24">
        <f t="shared" si="6"/>
        <v>1000</v>
      </c>
    </row>
    <row r="43" spans="1:12" ht="21.75" customHeight="1">
      <c r="A43" s="30">
        <f t="shared" si="5"/>
        <v>41</v>
      </c>
      <c r="B43" s="21" t="s">
        <v>114</v>
      </c>
      <c r="C43" s="5">
        <v>112</v>
      </c>
      <c r="D43" s="22">
        <f t="shared" si="1"/>
        <v>1.502246663536986</v>
      </c>
      <c r="E43" s="23">
        <v>1</v>
      </c>
      <c r="F43" s="6">
        <f aca="true" t="shared" si="7" ref="F43:F54">E43*1000</f>
        <v>1000</v>
      </c>
      <c r="G43" s="1">
        <f t="shared" si="3"/>
        <v>93</v>
      </c>
      <c r="H43" s="21" t="s">
        <v>115</v>
      </c>
      <c r="I43" s="5">
        <v>40</v>
      </c>
      <c r="J43" s="25">
        <f t="shared" si="4"/>
        <v>0.5365166655489236</v>
      </c>
      <c r="K43" s="23">
        <v>1</v>
      </c>
      <c r="L43" s="24">
        <f t="shared" si="6"/>
        <v>1000</v>
      </c>
    </row>
    <row r="44" spans="1:12" ht="21.75" customHeight="1">
      <c r="A44" s="30">
        <f t="shared" si="5"/>
        <v>42</v>
      </c>
      <c r="B44" s="21" t="s">
        <v>116</v>
      </c>
      <c r="C44" s="5">
        <v>234</v>
      </c>
      <c r="D44" s="22">
        <f t="shared" si="1"/>
        <v>3.1386224934612033</v>
      </c>
      <c r="E44" s="23">
        <v>3</v>
      </c>
      <c r="F44" s="6">
        <f t="shared" si="7"/>
        <v>3000</v>
      </c>
      <c r="G44" s="1">
        <f t="shared" si="3"/>
        <v>94</v>
      </c>
      <c r="H44" s="21" t="s">
        <v>117</v>
      </c>
      <c r="I44" s="5">
        <v>24</v>
      </c>
      <c r="J44" s="25">
        <f t="shared" si="4"/>
        <v>0.32190999932935416</v>
      </c>
      <c r="K44" s="23">
        <v>1</v>
      </c>
      <c r="L44" s="24">
        <f t="shared" si="6"/>
        <v>1000</v>
      </c>
    </row>
    <row r="45" spans="1:12" ht="21.75" customHeight="1">
      <c r="A45" s="30">
        <f t="shared" si="5"/>
        <v>43</v>
      </c>
      <c r="B45" s="21" t="s">
        <v>118</v>
      </c>
      <c r="C45" s="5">
        <v>56</v>
      </c>
      <c r="D45" s="22">
        <f t="shared" si="1"/>
        <v>0.751123331768493</v>
      </c>
      <c r="E45" s="23">
        <v>1</v>
      </c>
      <c r="F45" s="6">
        <f t="shared" si="7"/>
        <v>1000</v>
      </c>
      <c r="G45" s="1">
        <f t="shared" si="3"/>
        <v>95</v>
      </c>
      <c r="H45" s="21" t="s">
        <v>119</v>
      </c>
      <c r="I45" s="5">
        <v>40</v>
      </c>
      <c r="J45" s="25">
        <f t="shared" si="4"/>
        <v>0.5365166655489236</v>
      </c>
      <c r="K45" s="23">
        <v>1</v>
      </c>
      <c r="L45" s="24">
        <f t="shared" si="6"/>
        <v>1000</v>
      </c>
    </row>
    <row r="46" spans="1:12" ht="21.75" customHeight="1">
      <c r="A46" s="30">
        <f t="shared" si="5"/>
        <v>44</v>
      </c>
      <c r="B46" s="21" t="s">
        <v>120</v>
      </c>
      <c r="C46" s="5">
        <v>45</v>
      </c>
      <c r="D46" s="22">
        <f t="shared" si="1"/>
        <v>0.603581248742539</v>
      </c>
      <c r="E46" s="23">
        <v>1</v>
      </c>
      <c r="F46" s="6">
        <f t="shared" si="7"/>
        <v>1000</v>
      </c>
      <c r="G46" s="1">
        <f t="shared" si="3"/>
        <v>96</v>
      </c>
      <c r="H46" s="21" t="s">
        <v>121</v>
      </c>
      <c r="I46" s="5">
        <v>44</v>
      </c>
      <c r="J46" s="25">
        <f t="shared" si="4"/>
        <v>0.590168332103816</v>
      </c>
      <c r="K46" s="23">
        <v>1</v>
      </c>
      <c r="L46" s="24">
        <f t="shared" si="6"/>
        <v>1000</v>
      </c>
    </row>
    <row r="47" spans="1:12" ht="21.75" customHeight="1">
      <c r="A47" s="30">
        <f t="shared" si="5"/>
        <v>45</v>
      </c>
      <c r="B47" s="21" t="s">
        <v>122</v>
      </c>
      <c r="C47" s="5">
        <v>16</v>
      </c>
      <c r="D47" s="22">
        <f t="shared" si="1"/>
        <v>0.21460666621956945</v>
      </c>
      <c r="E47" s="23">
        <v>1</v>
      </c>
      <c r="F47" s="6">
        <f t="shared" si="7"/>
        <v>1000</v>
      </c>
      <c r="G47" s="1">
        <f t="shared" si="3"/>
        <v>97</v>
      </c>
      <c r="H47" s="21" t="s">
        <v>123</v>
      </c>
      <c r="I47" s="5">
        <v>20</v>
      </c>
      <c r="J47" s="25">
        <f t="shared" si="4"/>
        <v>0.2682583327744618</v>
      </c>
      <c r="K47" s="23">
        <v>1</v>
      </c>
      <c r="L47" s="24">
        <f t="shared" si="6"/>
        <v>1000</v>
      </c>
    </row>
    <row r="48" spans="1:12" ht="21.75" customHeight="1">
      <c r="A48" s="30">
        <f t="shared" si="5"/>
        <v>46</v>
      </c>
      <c r="B48" s="21" t="s">
        <v>124</v>
      </c>
      <c r="C48" s="5">
        <v>29</v>
      </c>
      <c r="D48" s="22">
        <f t="shared" si="1"/>
        <v>0.3889745825229696</v>
      </c>
      <c r="E48" s="23">
        <v>1</v>
      </c>
      <c r="F48" s="6">
        <f t="shared" si="7"/>
        <v>1000</v>
      </c>
      <c r="G48" s="1">
        <f t="shared" si="3"/>
        <v>98</v>
      </c>
      <c r="H48" s="21" t="s">
        <v>125</v>
      </c>
      <c r="I48" s="5">
        <v>30</v>
      </c>
      <c r="J48" s="25">
        <f t="shared" si="4"/>
        <v>0.4023874991616927</v>
      </c>
      <c r="K48" s="23">
        <v>1</v>
      </c>
      <c r="L48" s="24">
        <f t="shared" si="6"/>
        <v>1000</v>
      </c>
    </row>
    <row r="49" spans="1:12" ht="21.75" customHeight="1">
      <c r="A49" s="30">
        <f t="shared" si="5"/>
        <v>47</v>
      </c>
      <c r="B49" s="21" t="s">
        <v>126</v>
      </c>
      <c r="C49" s="5">
        <v>9</v>
      </c>
      <c r="D49" s="22">
        <f t="shared" si="1"/>
        <v>0.12071624974850782</v>
      </c>
      <c r="E49" s="23">
        <v>1</v>
      </c>
      <c r="F49" s="6">
        <f t="shared" si="7"/>
        <v>1000</v>
      </c>
      <c r="G49" s="1">
        <f t="shared" si="3"/>
        <v>99</v>
      </c>
      <c r="H49" s="21" t="s">
        <v>127</v>
      </c>
      <c r="I49" s="5">
        <v>32</v>
      </c>
      <c r="J49" s="25">
        <f t="shared" si="4"/>
        <v>0.4292133324391389</v>
      </c>
      <c r="K49" s="23">
        <v>1</v>
      </c>
      <c r="L49" s="24">
        <f t="shared" si="6"/>
        <v>1000</v>
      </c>
    </row>
    <row r="50" spans="1:12" ht="21.75" customHeight="1">
      <c r="A50" s="30">
        <f t="shared" si="5"/>
        <v>48</v>
      </c>
      <c r="B50" s="21" t="s">
        <v>128</v>
      </c>
      <c r="C50" s="5">
        <v>78</v>
      </c>
      <c r="D50" s="22">
        <f t="shared" si="1"/>
        <v>1.046207497820401</v>
      </c>
      <c r="E50" s="23">
        <v>1</v>
      </c>
      <c r="F50" s="6">
        <f t="shared" si="7"/>
        <v>1000</v>
      </c>
      <c r="G50" s="1">
        <f t="shared" si="3"/>
        <v>100</v>
      </c>
      <c r="H50" s="21" t="s">
        <v>129</v>
      </c>
      <c r="I50" s="5">
        <v>38</v>
      </c>
      <c r="J50" s="25">
        <f t="shared" si="4"/>
        <v>0.5096908322714774</v>
      </c>
      <c r="K50" s="23">
        <v>1</v>
      </c>
      <c r="L50" s="24">
        <f t="shared" si="6"/>
        <v>1000</v>
      </c>
    </row>
    <row r="51" spans="1:12" ht="21.75" customHeight="1">
      <c r="A51" s="30">
        <f t="shared" si="5"/>
        <v>49</v>
      </c>
      <c r="B51" s="21" t="s">
        <v>130</v>
      </c>
      <c r="C51" s="5">
        <v>48</v>
      </c>
      <c r="D51" s="22">
        <f t="shared" si="1"/>
        <v>0.6438199986587083</v>
      </c>
      <c r="E51" s="23">
        <v>1</v>
      </c>
      <c r="F51" s="6">
        <f t="shared" si="7"/>
        <v>1000</v>
      </c>
      <c r="G51" s="1">
        <f t="shared" si="3"/>
        <v>101</v>
      </c>
      <c r="H51" s="21" t="s">
        <v>131</v>
      </c>
      <c r="I51" s="5">
        <v>297</v>
      </c>
      <c r="J51" s="25">
        <f t="shared" si="4"/>
        <v>3.9836362417007583</v>
      </c>
      <c r="K51" s="23">
        <v>3</v>
      </c>
      <c r="L51" s="24">
        <f t="shared" si="6"/>
        <v>3000</v>
      </c>
    </row>
    <row r="52" spans="1:12" ht="21.75" customHeight="1">
      <c r="A52" s="30">
        <f t="shared" si="5"/>
        <v>50</v>
      </c>
      <c r="B52" s="21" t="s">
        <v>132</v>
      </c>
      <c r="C52" s="5">
        <v>14</v>
      </c>
      <c r="D52" s="22">
        <f t="shared" si="1"/>
        <v>0.18778083294212325</v>
      </c>
      <c r="E52" s="23">
        <v>1</v>
      </c>
      <c r="F52" s="6">
        <f t="shared" si="7"/>
        <v>1000</v>
      </c>
      <c r="G52" s="1">
        <f t="shared" si="3"/>
        <v>102</v>
      </c>
      <c r="H52" s="21" t="s">
        <v>133</v>
      </c>
      <c r="I52" s="5">
        <v>851</v>
      </c>
      <c r="J52" s="25">
        <f t="shared" si="4"/>
        <v>11.41439205955335</v>
      </c>
      <c r="K52" s="23">
        <v>5</v>
      </c>
      <c r="L52" s="24">
        <f t="shared" si="6"/>
        <v>5000</v>
      </c>
    </row>
    <row r="53" spans="1:12" ht="21.75" customHeight="1">
      <c r="A53" s="30">
        <f t="shared" si="5"/>
        <v>51</v>
      </c>
      <c r="B53" s="21" t="s">
        <v>134</v>
      </c>
      <c r="C53" s="5">
        <v>14</v>
      </c>
      <c r="D53" s="22">
        <f t="shared" si="1"/>
        <v>0.18778083294212325</v>
      </c>
      <c r="E53" s="23">
        <v>1</v>
      </c>
      <c r="F53" s="6">
        <f t="shared" si="7"/>
        <v>1000</v>
      </c>
      <c r="G53" s="1">
        <f t="shared" si="3"/>
        <v>103</v>
      </c>
      <c r="H53" s="21" t="s">
        <v>135</v>
      </c>
      <c r="I53" s="5">
        <v>521</v>
      </c>
      <c r="J53" s="25">
        <f t="shared" si="4"/>
        <v>6.98812956877473</v>
      </c>
      <c r="K53" s="23">
        <v>4</v>
      </c>
      <c r="L53" s="24">
        <f t="shared" si="6"/>
        <v>4000</v>
      </c>
    </row>
    <row r="54" spans="1:12" ht="21.75" customHeight="1">
      <c r="A54" s="30">
        <v>52</v>
      </c>
      <c r="B54" s="21" t="s">
        <v>34</v>
      </c>
      <c r="C54" s="5">
        <v>26</v>
      </c>
      <c r="D54" s="22">
        <f t="shared" si="1"/>
        <v>0.34873583260680036</v>
      </c>
      <c r="E54" s="23">
        <v>1</v>
      </c>
      <c r="F54" s="6">
        <f t="shared" si="7"/>
        <v>1000</v>
      </c>
      <c r="G54" s="1">
        <f t="shared" si="3"/>
        <v>104</v>
      </c>
      <c r="H54" s="21" t="s">
        <v>136</v>
      </c>
      <c r="I54" s="5">
        <v>437</v>
      </c>
      <c r="J54" s="25">
        <f t="shared" si="4"/>
        <v>5.86144457112199</v>
      </c>
      <c r="K54" s="23">
        <v>2</v>
      </c>
      <c r="L54" s="24">
        <f t="shared" si="6"/>
        <v>2000</v>
      </c>
    </row>
    <row r="55" spans="1:12" ht="21.75" customHeight="1">
      <c r="A55" s="20"/>
      <c r="B55" s="21" t="s">
        <v>138</v>
      </c>
      <c r="C55" s="5">
        <f>SUM(C3:C54)</f>
        <v>10090</v>
      </c>
      <c r="D55" s="22"/>
      <c r="E55" s="23">
        <f>SUM(E3:E54)</f>
        <v>133</v>
      </c>
      <c r="F55" s="6"/>
      <c r="G55" s="21"/>
      <c r="H55" s="21" t="s">
        <v>138</v>
      </c>
      <c r="I55" s="5">
        <f>SUM(I3:I54)</f>
        <v>4821</v>
      </c>
      <c r="J55" s="25"/>
      <c r="K55" s="23">
        <f>SUM(K3:K54)</f>
        <v>67</v>
      </c>
      <c r="L55" s="24"/>
    </row>
    <row r="56" spans="1:12" ht="21.75" customHeight="1">
      <c r="A56" s="39" t="s">
        <v>137</v>
      </c>
      <c r="B56" s="21"/>
      <c r="C56" s="5"/>
      <c r="D56" s="22"/>
      <c r="E56" s="23"/>
      <c r="F56" s="6"/>
      <c r="G56" s="21"/>
      <c r="H56" s="21" t="s">
        <v>139</v>
      </c>
      <c r="I56" s="5">
        <f>SUM(C3:C54)+SUM(I3:I54)</f>
        <v>14911</v>
      </c>
      <c r="J56" s="25"/>
      <c r="K56" s="23">
        <f>SUM(K3:K54)+SUM(E3:E54)</f>
        <v>200</v>
      </c>
      <c r="L56" s="24">
        <f>SUM(F3:F54)+SUM(L3:L54)</f>
        <v>200000</v>
      </c>
    </row>
    <row r="57" spans="1:12" ht="59.25" customHeight="1">
      <c r="A57" s="47" t="s">
        <v>144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3"/>
    </row>
    <row r="59" ht="19.5">
      <c r="J59" s="28"/>
    </row>
  </sheetData>
  <sheetProtection/>
  <mergeCells count="2">
    <mergeCell ref="A1:L1"/>
    <mergeCell ref="A57:L5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2018-07-25T09:10:05Z</cp:lastPrinted>
  <dcterms:created xsi:type="dcterms:W3CDTF">2012-03-15T03:19:30Z</dcterms:created>
  <dcterms:modified xsi:type="dcterms:W3CDTF">2019-03-09T06:08:11Z</dcterms:modified>
  <cp:category/>
  <cp:version/>
  <cp:contentType/>
  <cp:contentStatus/>
</cp:coreProperties>
</file>